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Четвергова\Desktop\"/>
    </mc:Choice>
  </mc:AlternateContent>
  <bookViews>
    <workbookView xWindow="0" yWindow="0" windowWidth="28800" windowHeight="1200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8" i="1"/>
  <c r="D37" i="1"/>
  <c r="C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8" i="1"/>
  <c r="D7" i="1"/>
  <c r="D6" i="1"/>
</calcChain>
</file>

<file path=xl/sharedStrings.xml><?xml version="1.0" encoding="utf-8"?>
<sst xmlns="http://schemas.openxmlformats.org/spreadsheetml/2006/main" count="86" uniqueCount="50">
  <si>
    <t>Программа "Планирование беременности"</t>
  </si>
  <si>
    <t>Консультации и инструментальные исследования</t>
  </si>
  <si>
    <t>Код услуги</t>
  </si>
  <si>
    <t>Наименование</t>
  </si>
  <si>
    <t>Цена, руб.</t>
  </si>
  <si>
    <t>Цена со скидкой по программе, руб.</t>
  </si>
  <si>
    <t>Консультация акушера-гинеколога</t>
  </si>
  <si>
    <t>Кольпоскопия</t>
  </si>
  <si>
    <t>УЗИ органов малого таза  гинекологическим датчиком</t>
  </si>
  <si>
    <t>УЗИ молочных желез</t>
  </si>
  <si>
    <t>Лабораторные исследования</t>
  </si>
  <si>
    <t xml:space="preserve">Срок, р.д. </t>
  </si>
  <si>
    <t>Биоматериал</t>
  </si>
  <si>
    <t>Результат</t>
  </si>
  <si>
    <t>Забор мазка на флору, цитограмму, ПЦР (забор мазков по адресам: г.Пермь, ул.Веденеева, 82; ул.Запорожская, 1; ул.Ивана Франко, 46; ул.Лодыгина, 26;  ул.Целинная, 43/1; ул.Бр.Игнатовых, 7; ул.Механошина, 15;  ул.Молдавская, 8;         ул. Луначарского, 66; г.Губаха, ул. Дегтярёва , 6; г.Соликамск, пр.Ленина, 28; г.Краснокамск, ул.Чапаева, 4, ул.Горького, 64/1, ул.Мира, 69, с.Барда, ул.Ленина, 35В)</t>
  </si>
  <si>
    <t xml:space="preserve">ДНК Chlam. trachomatis, кач.  </t>
  </si>
  <si>
    <t xml:space="preserve"> соскоб, моча, биоптат, сперма, мокрота, СМЖ</t>
  </si>
  <si>
    <t>кач.</t>
  </si>
  <si>
    <t xml:space="preserve">ДНК Neisseria gonorrhoeae, кач. </t>
  </si>
  <si>
    <t>соскоб</t>
  </si>
  <si>
    <t>ДНК Trichomonas vaginalis, кач.</t>
  </si>
  <si>
    <t xml:space="preserve">ДНК M. genitalium, кач. </t>
  </si>
  <si>
    <t>Мазок на степень чистоты влагалища</t>
  </si>
  <si>
    <t>мазок</t>
  </si>
  <si>
    <t>Цитологическое исследование мазка из цервикального канала и эктоцервикса (онкоцитология)</t>
  </si>
  <si>
    <t>соскоб из церк.канала</t>
  </si>
  <si>
    <t>Бак. исследование отделяемого половых органов на м/ф и АБ</t>
  </si>
  <si>
    <t xml:space="preserve">отделяемое </t>
  </si>
  <si>
    <t>Общий анализ крови (полный)</t>
  </si>
  <si>
    <t>кровь с ЭДТА</t>
  </si>
  <si>
    <t xml:space="preserve">кол. </t>
  </si>
  <si>
    <t>ОАМ  (уд.вес,  белок, физические свойства, осадок, РН)</t>
  </si>
  <si>
    <t>моча (утренняя порция)</t>
  </si>
  <si>
    <t>п/кол.</t>
  </si>
  <si>
    <t>Группа крови+Rh-фактор (методом цоликлонов)</t>
  </si>
  <si>
    <t>сыворотка</t>
  </si>
  <si>
    <t xml:space="preserve">АТ к ВИЧ 1, 2, кач. </t>
  </si>
  <si>
    <t>AT к T.pallidum (ИФА), сумм., кач.</t>
  </si>
  <si>
    <t>HBs-Ag (поверхностный антиген гепатита В), кач.</t>
  </si>
  <si>
    <t>АТ к вирусу гепатита С (А-НСV), суммарные, кач.</t>
  </si>
  <si>
    <t>AT к Rubella Ig M, п/кол.</t>
  </si>
  <si>
    <t xml:space="preserve">AT к Rubella Ig G, кол. </t>
  </si>
  <si>
    <t>кол.</t>
  </si>
  <si>
    <t>Глюкоза</t>
  </si>
  <si>
    <t>Тиреотропный гормон (ТТГ)</t>
  </si>
  <si>
    <t>Гомоцистеин</t>
  </si>
  <si>
    <t>25-ОН Витамин D, суммарный (кальциферол)</t>
  </si>
  <si>
    <t>Ферритин</t>
  </si>
  <si>
    <t>ИТОГО:</t>
  </si>
  <si>
    <t>Скидка по программе: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</si>
</sst>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9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0" fontId="5" fillId="0" borderId="0" xfId="0" applyFont="1"/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" fontId="10" fillId="0" borderId="1" xfId="3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left" wrapText="1"/>
    </xf>
    <xf numFmtId="4" fontId="10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center"/>
    </xf>
    <xf numFmtId="0" fontId="7" fillId="0" borderId="1" xfId="4" applyFont="1" applyFill="1" applyBorder="1" applyAlignment="1">
      <alignment horizontal="center" wrapText="1"/>
    </xf>
    <xf numFmtId="0" fontId="7" fillId="0" borderId="1" xfId="3" applyFont="1" applyFill="1" applyBorder="1" applyAlignment="1">
      <alignment vertical="center" wrapText="1"/>
    </xf>
    <xf numFmtId="0" fontId="7" fillId="2" borderId="1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7" fillId="0" borderId="1" xfId="4" applyFont="1" applyBorder="1" applyAlignment="1">
      <alignment horizontal="center" wrapText="1"/>
    </xf>
    <xf numFmtId="0" fontId="7" fillId="0" borderId="1" xfId="4" applyFont="1" applyFill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1" xfId="3" applyFont="1" applyFill="1" applyBorder="1" applyAlignment="1">
      <alignment wrapText="1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4" applyFont="1" applyBorder="1" applyAlignment="1">
      <alignment horizontal="center"/>
    </xf>
    <xf numFmtId="0" fontId="10" fillId="0" borderId="2" xfId="4" applyFont="1" applyFill="1" applyBorder="1" applyAlignment="1">
      <alignment horizontal="center" wrapText="1"/>
    </xf>
    <xf numFmtId="0" fontId="10" fillId="0" borderId="1" xfId="4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wrapText="1"/>
    </xf>
    <xf numFmtId="0" fontId="10" fillId="0" borderId="1" xfId="3" applyFont="1" applyFill="1" applyBorder="1" applyAlignment="1">
      <alignment wrapText="1"/>
    </xf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1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4" fontId="2" fillId="0" borderId="1" xfId="0" applyNumberFormat="1" applyFont="1" applyBorder="1"/>
    <xf numFmtId="9" fontId="2" fillId="0" borderId="1" xfId="2" applyNumberFormat="1" applyFont="1" applyBorder="1"/>
  </cellXfs>
  <cellStyles count="5">
    <cellStyle name="Обычный" xfId="0" builtinId="0"/>
    <cellStyle name="Обычный_платный бланк Лаборатория" xfId="3"/>
    <cellStyle name="Обычный_прайс лаборатория с 1 марта 2009" xfId="4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E39" sqref="E39"/>
    </sheetView>
  </sheetViews>
  <sheetFormatPr defaultColWidth="9.140625" defaultRowHeight="15.75" x14ac:dyDescent="0.25"/>
  <cols>
    <col min="1" max="1" width="9" style="4" customWidth="1"/>
    <col min="2" max="2" width="42.7109375" style="4" customWidth="1"/>
    <col min="3" max="3" width="13.42578125" style="3" customWidth="1"/>
    <col min="4" max="4" width="17.7109375" style="4" customWidth="1"/>
    <col min="5" max="5" width="7" style="4" customWidth="1"/>
    <col min="6" max="6" width="14.28515625" style="4" customWidth="1"/>
    <col min="7" max="7" width="11.5703125" style="4" customWidth="1"/>
    <col min="8" max="16384" width="9.140625" style="4"/>
  </cols>
  <sheetData>
    <row r="1" spans="1:7" ht="20.25" x14ac:dyDescent="0.3">
      <c r="A1" s="5">
        <v>22197</v>
      </c>
      <c r="B1" s="2" t="s">
        <v>0</v>
      </c>
      <c r="D1" s="1"/>
    </row>
    <row r="3" spans="1:7" ht="18.75" x14ac:dyDescent="0.3">
      <c r="A3" s="5" t="s">
        <v>1</v>
      </c>
    </row>
    <row r="4" spans="1:7" s="9" customFormat="1" ht="42.75" x14ac:dyDescent="0.25">
      <c r="A4" s="6" t="s">
        <v>2</v>
      </c>
      <c r="B4" s="7" t="s">
        <v>3</v>
      </c>
      <c r="C4" s="8" t="s">
        <v>4</v>
      </c>
      <c r="D4" s="7" t="s">
        <v>5</v>
      </c>
    </row>
    <row r="5" spans="1:7" x14ac:dyDescent="0.25">
      <c r="A5" s="10">
        <v>22055</v>
      </c>
      <c r="B5" s="11" t="s">
        <v>6</v>
      </c>
      <c r="C5" s="12">
        <v>1500</v>
      </c>
      <c r="D5" s="12">
        <v>1280</v>
      </c>
    </row>
    <row r="6" spans="1:7" x14ac:dyDescent="0.25">
      <c r="A6" s="13">
        <v>22020</v>
      </c>
      <c r="B6" s="14" t="s">
        <v>7</v>
      </c>
      <c r="C6" s="15">
        <v>1300</v>
      </c>
      <c r="D6" s="12">
        <f t="shared" ref="D6" si="0">ROUND(C6*0.8,0)</f>
        <v>1040</v>
      </c>
    </row>
    <row r="7" spans="1:7" ht="30" x14ac:dyDescent="0.25">
      <c r="A7" s="13">
        <v>22132</v>
      </c>
      <c r="B7" s="14" t="s">
        <v>8</v>
      </c>
      <c r="C7" s="15">
        <v>1300</v>
      </c>
      <c r="D7" s="12">
        <f>ROUND(C7*0.8,0)</f>
        <v>1040</v>
      </c>
    </row>
    <row r="8" spans="1:7" x14ac:dyDescent="0.25">
      <c r="A8" s="13">
        <v>22149</v>
      </c>
      <c r="B8" s="14" t="s">
        <v>9</v>
      </c>
      <c r="C8" s="15">
        <v>1300</v>
      </c>
      <c r="D8" s="12">
        <f>ROUND(C8*0.8,0)</f>
        <v>1040</v>
      </c>
    </row>
    <row r="9" spans="1:7" x14ac:dyDescent="0.25">
      <c r="D9" s="3"/>
    </row>
    <row r="10" spans="1:7" ht="18.75" x14ac:dyDescent="0.3">
      <c r="A10" s="5" t="s">
        <v>10</v>
      </c>
      <c r="D10" s="3"/>
    </row>
    <row r="11" spans="1:7" s="20" customFormat="1" ht="42.75" x14ac:dyDescent="0.25">
      <c r="A11" s="16" t="s">
        <v>2</v>
      </c>
      <c r="B11" s="17" t="s">
        <v>3</v>
      </c>
      <c r="C11" s="18" t="s">
        <v>4</v>
      </c>
      <c r="D11" s="8" t="s">
        <v>5</v>
      </c>
      <c r="E11" s="19" t="s">
        <v>11</v>
      </c>
      <c r="F11" s="19" t="s">
        <v>12</v>
      </c>
      <c r="G11" s="19" t="s">
        <v>13</v>
      </c>
    </row>
    <row r="12" spans="1:7" ht="108.75" x14ac:dyDescent="0.25">
      <c r="A12" s="21">
        <v>29059</v>
      </c>
      <c r="B12" s="22" t="s">
        <v>14</v>
      </c>
      <c r="C12" s="23">
        <v>80</v>
      </c>
      <c r="D12" s="12">
        <v>60</v>
      </c>
      <c r="E12" s="24"/>
      <c r="F12" s="24"/>
      <c r="G12" s="24"/>
    </row>
    <row r="13" spans="1:7" ht="75" x14ac:dyDescent="0.25">
      <c r="A13" s="25">
        <v>42332</v>
      </c>
      <c r="B13" s="26" t="s">
        <v>15</v>
      </c>
      <c r="C13" s="15">
        <v>330</v>
      </c>
      <c r="D13" s="12">
        <f>ROUND(C13*0.8,-1)</f>
        <v>260</v>
      </c>
      <c r="E13" s="27">
        <v>3</v>
      </c>
      <c r="F13" s="28" t="s">
        <v>16</v>
      </c>
      <c r="G13" s="27" t="s">
        <v>17</v>
      </c>
    </row>
    <row r="14" spans="1:7" x14ac:dyDescent="0.25">
      <c r="A14" s="25">
        <v>42340</v>
      </c>
      <c r="B14" s="29" t="s">
        <v>18</v>
      </c>
      <c r="C14" s="15">
        <v>430</v>
      </c>
      <c r="D14" s="12">
        <f t="shared" ref="D14:D35" si="1">ROUND(C14*0.8,-1)</f>
        <v>340</v>
      </c>
      <c r="E14" s="30">
        <v>3</v>
      </c>
      <c r="F14" s="28" t="s">
        <v>19</v>
      </c>
      <c r="G14" s="31" t="s">
        <v>17</v>
      </c>
    </row>
    <row r="15" spans="1:7" x14ac:dyDescent="0.25">
      <c r="A15" s="25">
        <v>42352</v>
      </c>
      <c r="B15" s="29" t="s">
        <v>20</v>
      </c>
      <c r="C15" s="15">
        <v>340</v>
      </c>
      <c r="D15" s="12">
        <f t="shared" si="1"/>
        <v>270</v>
      </c>
      <c r="E15" s="27">
        <v>3</v>
      </c>
      <c r="F15" s="28" t="s">
        <v>19</v>
      </c>
      <c r="G15" s="27" t="s">
        <v>17</v>
      </c>
    </row>
    <row r="16" spans="1:7" x14ac:dyDescent="0.25">
      <c r="A16" s="25">
        <v>42336</v>
      </c>
      <c r="B16" s="26" t="s">
        <v>21</v>
      </c>
      <c r="C16" s="15">
        <v>330</v>
      </c>
      <c r="D16" s="12">
        <f t="shared" si="1"/>
        <v>260</v>
      </c>
      <c r="E16" s="27">
        <v>3</v>
      </c>
      <c r="F16" s="28" t="s">
        <v>19</v>
      </c>
      <c r="G16" s="27" t="s">
        <v>17</v>
      </c>
    </row>
    <row r="17" spans="1:7" ht="108.75" x14ac:dyDescent="0.25">
      <c r="A17" s="21">
        <v>29059</v>
      </c>
      <c r="B17" s="22" t="s">
        <v>14</v>
      </c>
      <c r="C17" s="23">
        <v>80</v>
      </c>
      <c r="D17" s="12">
        <f t="shared" si="1"/>
        <v>60</v>
      </c>
      <c r="E17" s="24"/>
      <c r="F17" s="24"/>
      <c r="G17" s="24"/>
    </row>
    <row r="18" spans="1:7" x14ac:dyDescent="0.25">
      <c r="A18" s="25">
        <v>40063</v>
      </c>
      <c r="B18" s="26" t="s">
        <v>22</v>
      </c>
      <c r="C18" s="15">
        <v>160</v>
      </c>
      <c r="D18" s="12">
        <f t="shared" si="1"/>
        <v>130</v>
      </c>
      <c r="E18" s="27">
        <v>1</v>
      </c>
      <c r="F18" s="32" t="s">
        <v>23</v>
      </c>
      <c r="G18" s="27" t="s">
        <v>17</v>
      </c>
    </row>
    <row r="19" spans="1:7" ht="45" x14ac:dyDescent="0.25">
      <c r="A19" s="25">
        <v>42242</v>
      </c>
      <c r="B19" s="26" t="s">
        <v>24</v>
      </c>
      <c r="C19" s="15">
        <v>210</v>
      </c>
      <c r="D19" s="12">
        <f t="shared" si="1"/>
        <v>170</v>
      </c>
      <c r="E19" s="33">
        <v>4</v>
      </c>
      <c r="F19" s="34" t="s">
        <v>25</v>
      </c>
      <c r="G19" s="35" t="s">
        <v>17</v>
      </c>
    </row>
    <row r="20" spans="1:7" ht="108.75" x14ac:dyDescent="0.25">
      <c r="A20" s="21">
        <v>29059</v>
      </c>
      <c r="B20" s="22" t="s">
        <v>14</v>
      </c>
      <c r="C20" s="23">
        <v>80</v>
      </c>
      <c r="D20" s="12">
        <f t="shared" si="1"/>
        <v>60</v>
      </c>
      <c r="E20" s="24"/>
      <c r="F20" s="24"/>
      <c r="G20" s="24"/>
    </row>
    <row r="21" spans="1:7" ht="30" x14ac:dyDescent="0.25">
      <c r="A21" s="25">
        <v>60267</v>
      </c>
      <c r="B21" s="36" t="s">
        <v>26</v>
      </c>
      <c r="C21" s="15">
        <v>580</v>
      </c>
      <c r="D21" s="12">
        <f t="shared" si="1"/>
        <v>460</v>
      </c>
      <c r="E21" s="27">
        <v>5</v>
      </c>
      <c r="F21" s="32" t="s">
        <v>27</v>
      </c>
      <c r="G21" s="27" t="s">
        <v>17</v>
      </c>
    </row>
    <row r="22" spans="1:7" x14ac:dyDescent="0.25">
      <c r="A22" s="25">
        <v>40052</v>
      </c>
      <c r="B22" s="29" t="s">
        <v>28</v>
      </c>
      <c r="C22" s="15">
        <v>240</v>
      </c>
      <c r="D22" s="12">
        <f t="shared" si="1"/>
        <v>190</v>
      </c>
      <c r="E22" s="27">
        <v>1</v>
      </c>
      <c r="F22" s="32" t="s">
        <v>29</v>
      </c>
      <c r="G22" s="27" t="s">
        <v>30</v>
      </c>
    </row>
    <row r="23" spans="1:7" ht="45" x14ac:dyDescent="0.25">
      <c r="A23" s="25">
        <v>40053</v>
      </c>
      <c r="B23" s="26" t="s">
        <v>31</v>
      </c>
      <c r="C23" s="15">
        <v>240</v>
      </c>
      <c r="D23" s="12">
        <f t="shared" si="1"/>
        <v>190</v>
      </c>
      <c r="E23" s="35">
        <v>1</v>
      </c>
      <c r="F23" s="32" t="s">
        <v>32</v>
      </c>
      <c r="G23" s="27" t="s">
        <v>33</v>
      </c>
    </row>
    <row r="24" spans="1:7" ht="30" x14ac:dyDescent="0.25">
      <c r="A24" s="25">
        <v>42059</v>
      </c>
      <c r="B24" s="37" t="s">
        <v>34</v>
      </c>
      <c r="C24" s="15">
        <v>340</v>
      </c>
      <c r="D24" s="12">
        <f t="shared" si="1"/>
        <v>270</v>
      </c>
      <c r="E24" s="27">
        <v>1</v>
      </c>
      <c r="F24" s="28" t="s">
        <v>35</v>
      </c>
      <c r="G24" s="27" t="s">
        <v>17</v>
      </c>
    </row>
    <row r="25" spans="1:7" x14ac:dyDescent="0.25">
      <c r="A25" s="25">
        <v>42279</v>
      </c>
      <c r="B25" s="38" t="s">
        <v>36</v>
      </c>
      <c r="C25" s="15">
        <v>340</v>
      </c>
      <c r="D25" s="12">
        <f t="shared" si="1"/>
        <v>270</v>
      </c>
      <c r="E25" s="27">
        <v>1</v>
      </c>
      <c r="F25" s="32" t="s">
        <v>35</v>
      </c>
      <c r="G25" s="27" t="s">
        <v>17</v>
      </c>
    </row>
    <row r="26" spans="1:7" x14ac:dyDescent="0.25">
      <c r="A26" s="21">
        <v>42347</v>
      </c>
      <c r="B26" s="39" t="s">
        <v>37</v>
      </c>
      <c r="C26" s="23">
        <v>330</v>
      </c>
      <c r="D26" s="12">
        <f t="shared" si="1"/>
        <v>260</v>
      </c>
      <c r="E26" s="40">
        <v>2</v>
      </c>
      <c r="F26" s="41" t="s">
        <v>35</v>
      </c>
      <c r="G26" s="42" t="s">
        <v>17</v>
      </c>
    </row>
    <row r="27" spans="1:7" ht="30" x14ac:dyDescent="0.25">
      <c r="A27" s="25">
        <v>42121</v>
      </c>
      <c r="B27" s="38" t="s">
        <v>38</v>
      </c>
      <c r="C27" s="43">
        <v>270</v>
      </c>
      <c r="D27" s="12">
        <f t="shared" si="1"/>
        <v>220</v>
      </c>
      <c r="E27" s="27">
        <v>1</v>
      </c>
      <c r="F27" s="28" t="s">
        <v>35</v>
      </c>
      <c r="G27" s="27" t="s">
        <v>17</v>
      </c>
    </row>
    <row r="28" spans="1:7" ht="30" x14ac:dyDescent="0.25">
      <c r="A28" s="25">
        <v>42122</v>
      </c>
      <c r="B28" s="38" t="s">
        <v>39</v>
      </c>
      <c r="C28" s="43">
        <v>260</v>
      </c>
      <c r="D28" s="12">
        <f t="shared" si="1"/>
        <v>210</v>
      </c>
      <c r="E28" s="27">
        <v>1</v>
      </c>
      <c r="F28" s="32" t="s">
        <v>35</v>
      </c>
      <c r="G28" s="27" t="s">
        <v>17</v>
      </c>
    </row>
    <row r="29" spans="1:7" x14ac:dyDescent="0.25">
      <c r="A29" s="21">
        <v>42264</v>
      </c>
      <c r="B29" s="44" t="s">
        <v>40</v>
      </c>
      <c r="C29" s="23">
        <v>340</v>
      </c>
      <c r="D29" s="12">
        <f t="shared" si="1"/>
        <v>270</v>
      </c>
      <c r="E29" s="40">
        <v>3</v>
      </c>
      <c r="F29" s="41" t="s">
        <v>35</v>
      </c>
      <c r="G29" s="42" t="s">
        <v>33</v>
      </c>
    </row>
    <row r="30" spans="1:7" x14ac:dyDescent="0.25">
      <c r="A30" s="21">
        <v>42179</v>
      </c>
      <c r="B30" s="45" t="s">
        <v>41</v>
      </c>
      <c r="C30" s="23">
        <v>340</v>
      </c>
      <c r="D30" s="12">
        <f t="shared" si="1"/>
        <v>270</v>
      </c>
      <c r="E30" s="42">
        <v>3</v>
      </c>
      <c r="F30" s="41" t="s">
        <v>35</v>
      </c>
      <c r="G30" s="42" t="s">
        <v>42</v>
      </c>
    </row>
    <row r="31" spans="1:7" x14ac:dyDescent="0.25">
      <c r="A31" s="25">
        <v>42008</v>
      </c>
      <c r="B31" s="26" t="s">
        <v>43</v>
      </c>
      <c r="C31" s="15">
        <v>110</v>
      </c>
      <c r="D31" s="12">
        <f t="shared" si="1"/>
        <v>90</v>
      </c>
      <c r="E31" s="27">
        <v>1</v>
      </c>
      <c r="F31" s="32" t="s">
        <v>35</v>
      </c>
      <c r="G31" s="27" t="s">
        <v>42</v>
      </c>
    </row>
    <row r="32" spans="1:7" x14ac:dyDescent="0.25">
      <c r="A32" s="25">
        <v>42101</v>
      </c>
      <c r="B32" s="29" t="s">
        <v>44</v>
      </c>
      <c r="C32" s="15">
        <v>350</v>
      </c>
      <c r="D32" s="12">
        <f t="shared" si="1"/>
        <v>280</v>
      </c>
      <c r="E32" s="27">
        <v>1</v>
      </c>
      <c r="F32" s="28" t="s">
        <v>35</v>
      </c>
      <c r="G32" s="27" t="s">
        <v>42</v>
      </c>
    </row>
    <row r="33" spans="1:7" x14ac:dyDescent="0.25">
      <c r="A33" s="25">
        <v>42553</v>
      </c>
      <c r="B33" s="29" t="s">
        <v>45</v>
      </c>
      <c r="C33" s="15">
        <v>830</v>
      </c>
      <c r="D33" s="12">
        <f t="shared" si="1"/>
        <v>660</v>
      </c>
      <c r="E33" s="31">
        <v>4</v>
      </c>
      <c r="F33" s="28" t="s">
        <v>35</v>
      </c>
      <c r="G33" s="31" t="s">
        <v>42</v>
      </c>
    </row>
    <row r="34" spans="1:7" ht="30" x14ac:dyDescent="0.25">
      <c r="A34" s="25">
        <v>42113</v>
      </c>
      <c r="B34" s="29" t="s">
        <v>46</v>
      </c>
      <c r="C34" s="15">
        <v>1310</v>
      </c>
      <c r="D34" s="12">
        <f t="shared" si="1"/>
        <v>1050</v>
      </c>
      <c r="E34" s="31">
        <v>1</v>
      </c>
      <c r="F34" s="28" t="s">
        <v>35</v>
      </c>
      <c r="G34" s="31" t="s">
        <v>42</v>
      </c>
    </row>
    <row r="35" spans="1:7" x14ac:dyDescent="0.25">
      <c r="A35" s="25">
        <v>42096</v>
      </c>
      <c r="B35" s="26" t="s">
        <v>47</v>
      </c>
      <c r="C35" s="15">
        <v>380</v>
      </c>
      <c r="D35" s="12">
        <f t="shared" si="1"/>
        <v>300</v>
      </c>
      <c r="E35" s="27">
        <v>1</v>
      </c>
      <c r="F35" s="32" t="s">
        <v>35</v>
      </c>
      <c r="G35" s="27" t="s">
        <v>42</v>
      </c>
    </row>
    <row r="36" spans="1:7" x14ac:dyDescent="0.25">
      <c r="D36" s="3"/>
    </row>
    <row r="37" spans="1:7" ht="18.75" x14ac:dyDescent="0.3">
      <c r="A37" s="46" t="s">
        <v>48</v>
      </c>
      <c r="B37" s="46"/>
      <c r="C37" s="47">
        <f>SUM(C5:C35)</f>
        <v>13700</v>
      </c>
      <c r="D37" s="48">
        <f>SUM(D5:D35)</f>
        <v>11000</v>
      </c>
      <c r="E37" s="46"/>
      <c r="F37" s="46"/>
      <c r="G37" s="46"/>
    </row>
    <row r="38" spans="1:7" ht="18.75" x14ac:dyDescent="0.3">
      <c r="A38" s="46" t="s">
        <v>49</v>
      </c>
      <c r="B38" s="49"/>
      <c r="C38" s="50"/>
      <c r="D38" s="51">
        <f>C37-D37</f>
        <v>2700</v>
      </c>
      <c r="E38" s="52">
        <f>D38/C37</f>
        <v>0.19708029197080293</v>
      </c>
      <c r="F38" s="49"/>
      <c r="G38" s="49"/>
    </row>
    <row r="43" spans="1:7" x14ac:dyDescent="0.25">
      <c r="F4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Саблина Наталья Владимировна</dc:creator>
  <cp:lastModifiedBy>Четвергова Елена Андреевна</cp:lastModifiedBy>
  <dcterms:created xsi:type="dcterms:W3CDTF">2022-04-06T10:05:06Z</dcterms:created>
  <dcterms:modified xsi:type="dcterms:W3CDTF">2022-04-06T10:31:45Z</dcterms:modified>
</cp:coreProperties>
</file>